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dawala\OneDrive - solutions360.com\Q360 Training\"/>
    </mc:Choice>
  </mc:AlternateContent>
  <xr:revisionPtr revIDLastSave="16" documentId="13_ncr:1_{325302E6-EA30-44A5-9F35-34ECC2F8A782}" xr6:coauthVersionLast="45" xr6:coauthVersionMax="45" xr10:uidLastSave="{E7B3F851-D537-4F9E-95E2-53551C4066A6}"/>
  <bookViews>
    <workbookView xWindow="4665" yWindow="-16320" windowWidth="29040" windowHeight="15840" xr2:uid="{D022E919-0BE6-402F-A666-5108BA70AE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H12" i="1" s="1"/>
  <c r="H15" i="1" s="1"/>
  <c r="B9" i="1"/>
  <c r="B8" i="1"/>
  <c r="E20" i="1"/>
  <c r="E21" i="1"/>
  <c r="E19" i="1"/>
  <c r="J21" i="1"/>
  <c r="K21" i="1" s="1"/>
  <c r="J20" i="1"/>
  <c r="J19" i="1"/>
  <c r="I21" i="1"/>
  <c r="I20" i="1"/>
  <c r="I19" i="1"/>
  <c r="H19" i="1"/>
  <c r="B22" i="1"/>
  <c r="C22" i="1" l="1"/>
  <c r="I22" i="1" s="1"/>
  <c r="H11" i="1"/>
  <c r="H14" i="1" s="1"/>
  <c r="H16" i="1" s="1"/>
  <c r="J11" i="1"/>
  <c r="I11" i="1"/>
  <c r="K20" i="1"/>
  <c r="I12" i="1"/>
  <c r="I15" i="1" s="1"/>
  <c r="J15" i="1" s="1"/>
  <c r="K19" i="1"/>
  <c r="H22" i="1"/>
  <c r="J12" i="1"/>
  <c r="B7" i="1"/>
  <c r="B11" i="1" s="1"/>
  <c r="B4" i="1"/>
  <c r="I14" i="1" l="1"/>
  <c r="J14" i="1" s="1"/>
  <c r="D22" i="1"/>
  <c r="C11" i="1"/>
  <c r="J26" i="1"/>
  <c r="H26" i="1"/>
  <c r="H25" i="1"/>
  <c r="I25" i="1" l="1"/>
  <c r="I16" i="1"/>
  <c r="J16" i="1" s="1"/>
  <c r="J22" i="1"/>
  <c r="D11" i="1"/>
  <c r="I26" i="1"/>
  <c r="J25" i="1"/>
  <c r="B14" i="1"/>
  <c r="B25" i="1" s="1"/>
  <c r="B15" i="1"/>
  <c r="C14" i="1" l="1"/>
  <c r="C25" i="1" s="1"/>
  <c r="C15" i="1"/>
  <c r="C26" i="1" s="1"/>
  <c r="B26" i="1"/>
  <c r="B16" i="1"/>
  <c r="D15" i="1" l="1"/>
  <c r="D26" i="1" s="1"/>
  <c r="C16" i="1"/>
  <c r="D14" i="1"/>
  <c r="D25" i="1" s="1"/>
  <c r="D16" i="1" l="1"/>
</calcChain>
</file>

<file path=xl/sharedStrings.xml><?xml version="1.0" encoding="utf-8"?>
<sst xmlns="http://schemas.openxmlformats.org/spreadsheetml/2006/main" count="49" uniqueCount="28">
  <si>
    <t>Material Revenue</t>
  </si>
  <si>
    <t>Labor Revenue</t>
  </si>
  <si>
    <t>Material Cost</t>
  </si>
  <si>
    <t>Labor Cost</t>
  </si>
  <si>
    <t>Job Cost Class</t>
  </si>
  <si>
    <t>Amount</t>
  </si>
  <si>
    <t>MONTH 1</t>
  </si>
  <si>
    <t>MONTH 2</t>
  </si>
  <si>
    <t>MONTH 3</t>
  </si>
  <si>
    <t>Projected Material Revenue</t>
  </si>
  <si>
    <t>Project Labor Revenue</t>
  </si>
  <si>
    <t>Projected Material Cost</t>
  </si>
  <si>
    <t>Projected Labor Cost</t>
  </si>
  <si>
    <t>COSTS</t>
  </si>
  <si>
    <t>REVENUE</t>
  </si>
  <si>
    <t>Total % Complete</t>
  </si>
  <si>
    <t>Total Projected Revenue</t>
  </si>
  <si>
    <t>Total Project Cost</t>
  </si>
  <si>
    <t>Total Cost (Cumulative)</t>
  </si>
  <si>
    <t>Total Revenue (Cumulative)</t>
  </si>
  <si>
    <t>Expense Ratio</t>
  </si>
  <si>
    <t>Subcontract Cost</t>
  </si>
  <si>
    <t>Material % Complete</t>
  </si>
  <si>
    <t>Labor % Complete</t>
  </si>
  <si>
    <t>TOTAL COST</t>
  </si>
  <si>
    <t>Material GM</t>
  </si>
  <si>
    <t>Labor GM</t>
  </si>
  <si>
    <t>P&amp;L GM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</si>
</sst>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Border="1"/>
    <xf numFmtId="44" fontId="2" fillId="0" borderId="0" xfId="1" applyFont="1" applyBorder="1"/>
    <xf numFmtId="44" fontId="0" fillId="0" borderId="0" xfId="1" applyFont="1" applyBorder="1"/>
    <xf numFmtId="44" fontId="0" fillId="0" borderId="0" xfId="0" applyNumberFormat="1" applyBorder="1"/>
    <xf numFmtId="0" fontId="0" fillId="0" borderId="0" xfId="0" applyFill="1" applyBorder="1"/>
    <xf numFmtId="6" fontId="0" fillId="0" borderId="0" xfId="0" applyNumberFormat="1" applyFill="1" applyBorder="1"/>
    <xf numFmtId="0" fontId="2" fillId="0" borderId="0" xfId="0" applyFont="1" applyBorder="1"/>
    <xf numFmtId="44" fontId="0" fillId="0" borderId="0" xfId="1" applyFont="1" applyFill="1" applyBorder="1"/>
    <xf numFmtId="9" fontId="0" fillId="0" borderId="0" xfId="2" applyFont="1" applyFill="1" applyBorder="1"/>
    <xf numFmtId="9" fontId="2" fillId="0" borderId="0" xfId="2" applyFont="1" applyBorder="1"/>
    <xf numFmtId="3" fontId="0" fillId="0" borderId="0" xfId="0" applyNumberFormat="1" applyFill="1" applyBorder="1"/>
    <xf numFmtId="0" fontId="2" fillId="5" borderId="0" xfId="0" applyFont="1" applyFill="1" applyBorder="1"/>
    <xf numFmtId="9" fontId="2" fillId="5" borderId="0" xfId="2" applyFont="1" applyFill="1" applyBorder="1"/>
    <xf numFmtId="44" fontId="2" fillId="5" borderId="0" xfId="0" applyNumberFormat="1" applyFont="1" applyFill="1" applyBorder="1"/>
    <xf numFmtId="0" fontId="0" fillId="5" borderId="0" xfId="0" applyFill="1" applyBorder="1"/>
    <xf numFmtId="44" fontId="0" fillId="5" borderId="0" xfId="1" applyFont="1" applyFill="1" applyBorder="1"/>
    <xf numFmtId="44" fontId="0" fillId="5" borderId="0" xfId="0" applyNumberFormat="1" applyFill="1" applyBorder="1"/>
    <xf numFmtId="0" fontId="2" fillId="4" borderId="0" xfId="0" applyFont="1" applyFill="1" applyBorder="1"/>
    <xf numFmtId="44" fontId="2" fillId="4" borderId="0" xfId="1" applyFont="1" applyFill="1" applyBorder="1"/>
    <xf numFmtId="44" fontId="2" fillId="4" borderId="0" xfId="0" applyNumberFormat="1" applyFont="1" applyFill="1" applyBorder="1"/>
    <xf numFmtId="44" fontId="0" fillId="0" borderId="0" xfId="2" applyNumberFormat="1" applyFont="1" applyBorder="1"/>
    <xf numFmtId="44" fontId="2" fillId="0" borderId="0" xfId="0" applyNumberFormat="1" applyFont="1" applyBorder="1"/>
    <xf numFmtId="0" fontId="2" fillId="3" borderId="0" xfId="0" applyFont="1" applyFill="1" applyBorder="1"/>
    <xf numFmtId="44" fontId="2" fillId="3" borderId="0" xfId="1" applyFont="1" applyFill="1" applyBorder="1"/>
    <xf numFmtId="44" fontId="2" fillId="3" borderId="0" xfId="0" applyNumberFormat="1" applyFont="1" applyFill="1" applyBorder="1"/>
    <xf numFmtId="6" fontId="0" fillId="0" borderId="0" xfId="0" applyNumberFormat="1" applyBorder="1"/>
    <xf numFmtId="44" fontId="2" fillId="0" borderId="0" xfId="1" applyNumberFormat="1" applyFont="1" applyBorder="1"/>
    <xf numFmtId="8" fontId="2" fillId="0" borderId="0" xfId="0" applyNumberFormat="1" applyFont="1" applyBorder="1"/>
    <xf numFmtId="8" fontId="2" fillId="0" borderId="0" xfId="1" applyNumberFormat="1" applyFont="1" applyBorder="1"/>
    <xf numFmtId="0" fontId="2" fillId="6" borderId="0" xfId="0" applyFont="1" applyFill="1" applyBorder="1"/>
    <xf numFmtId="44" fontId="2" fillId="6" borderId="0" xfId="1" applyFont="1" applyFill="1" applyBorder="1"/>
    <xf numFmtId="44" fontId="2" fillId="6" borderId="0" xfId="0" applyNumberFormat="1" applyFont="1" applyFill="1" applyBorder="1"/>
    <xf numFmtId="9" fontId="0" fillId="0" borderId="0" xfId="2" applyFont="1" applyBorder="1"/>
    <xf numFmtId="44" fontId="0" fillId="7" borderId="0" xfId="1" applyFont="1" applyFill="1" applyBorder="1"/>
    <xf numFmtId="6" fontId="0" fillId="7" borderId="0" xfId="0" applyNumberFormat="1" applyFill="1" applyBorder="1"/>
    <xf numFmtId="0" fontId="3" fillId="2" borderId="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E728-6391-4AA8-A334-BE4BAF7180D3}">
  <dimension ref="A1:K26"/>
  <sheetViews>
    <sheetView tabSelected="1" zoomScale="115" zoomScaleNormal="115" workbookViewId="0">
      <selection activeCell="B2" sqref="B2"/>
    </sheetView>
  </sheetViews>
  <sheetFormatPr defaultColWidth="8.77734375" defaultRowHeight="14.4" x14ac:dyDescent="0.3"/>
  <cols>
    <col min="1" max="1" width="25.77734375" style="1" customWidth="1"/>
    <col min="2" max="2" width="13.44140625" style="3" customWidth="1"/>
    <col min="3" max="3" width="13.44140625" style="1" customWidth="1"/>
    <col min="4" max="4" width="13.44140625" style="3" customWidth="1"/>
    <col min="5" max="5" width="12" style="4" customWidth="1"/>
    <col min="6" max="6" width="8.77734375" style="1"/>
    <col min="7" max="7" width="25.109375" style="1" customWidth="1"/>
    <col min="8" max="8" width="16.44140625" style="1" customWidth="1"/>
    <col min="9" max="9" width="14.21875" style="1" customWidth="1"/>
    <col min="10" max="10" width="11.77734375" style="1" customWidth="1"/>
    <col min="11" max="11" width="13.109375" style="1" customWidth="1"/>
    <col min="12" max="16384" width="8.77734375" style="1"/>
  </cols>
  <sheetData>
    <row r="1" spans="1:11" x14ac:dyDescent="0.3">
      <c r="B1" s="2" t="s">
        <v>5</v>
      </c>
      <c r="G1" s="5"/>
      <c r="H1" s="5"/>
      <c r="I1" s="5"/>
      <c r="J1" s="5"/>
      <c r="K1" s="5"/>
    </row>
    <row r="2" spans="1:11" x14ac:dyDescent="0.3">
      <c r="A2" s="1" t="s">
        <v>9</v>
      </c>
      <c r="B2" s="34">
        <v>100000</v>
      </c>
      <c r="G2" s="5"/>
      <c r="H2" s="5"/>
      <c r="I2" s="6"/>
      <c r="J2" s="6"/>
      <c r="K2" s="5"/>
    </row>
    <row r="3" spans="1:11" x14ac:dyDescent="0.3">
      <c r="A3" s="1" t="s">
        <v>10</v>
      </c>
      <c r="B3" s="34">
        <v>50000</v>
      </c>
      <c r="G3" s="5"/>
      <c r="H3" s="5"/>
      <c r="I3" s="6"/>
      <c r="J3" s="6"/>
      <c r="K3" s="5"/>
    </row>
    <row r="4" spans="1:11" x14ac:dyDescent="0.3">
      <c r="A4" s="7" t="s">
        <v>16</v>
      </c>
      <c r="B4" s="2">
        <f>SUM(B2:B3)</f>
        <v>150000</v>
      </c>
      <c r="G4" s="5"/>
      <c r="H4" s="5"/>
      <c r="I4" s="6"/>
      <c r="J4" s="5"/>
      <c r="K4" s="5"/>
    </row>
    <row r="5" spans="1:11" x14ac:dyDescent="0.3">
      <c r="A5" s="1" t="s">
        <v>11</v>
      </c>
      <c r="B5" s="34">
        <v>75000</v>
      </c>
      <c r="G5" s="5"/>
      <c r="H5" s="5"/>
      <c r="I5" s="6"/>
      <c r="J5" s="5"/>
      <c r="K5" s="5"/>
    </row>
    <row r="6" spans="1:11" x14ac:dyDescent="0.3">
      <c r="A6" s="1" t="s">
        <v>12</v>
      </c>
      <c r="B6" s="34">
        <v>25000</v>
      </c>
      <c r="G6" s="5"/>
      <c r="H6" s="5"/>
      <c r="I6" s="8"/>
      <c r="J6" s="6"/>
      <c r="K6" s="9"/>
    </row>
    <row r="7" spans="1:11" x14ac:dyDescent="0.3">
      <c r="A7" s="7" t="s">
        <v>17</v>
      </c>
      <c r="B7" s="2">
        <f>SUM(B5:B6)</f>
        <v>100000</v>
      </c>
      <c r="G7" s="5"/>
      <c r="H7" s="5"/>
      <c r="I7" s="6"/>
      <c r="J7" s="5"/>
      <c r="K7" s="9"/>
    </row>
    <row r="8" spans="1:11" x14ac:dyDescent="0.3">
      <c r="A8" s="7" t="s">
        <v>25</v>
      </c>
      <c r="B8" s="10">
        <f>(B2-B5)/B2</f>
        <v>0.25</v>
      </c>
      <c r="G8" s="5"/>
      <c r="H8" s="5"/>
      <c r="I8" s="6"/>
      <c r="J8" s="5"/>
      <c r="K8" s="9"/>
    </row>
    <row r="9" spans="1:11" x14ac:dyDescent="0.3">
      <c r="A9" s="7" t="s">
        <v>26</v>
      </c>
      <c r="B9" s="10">
        <f>SUM(B3-B6)/B3</f>
        <v>0.5</v>
      </c>
      <c r="G9" s="5"/>
      <c r="H9" s="5"/>
      <c r="I9" s="11"/>
      <c r="J9" s="5"/>
      <c r="K9" s="5"/>
    </row>
    <row r="10" spans="1:11" x14ac:dyDescent="0.3">
      <c r="A10" s="36" t="s">
        <v>20</v>
      </c>
      <c r="B10" s="36"/>
      <c r="C10" s="36"/>
      <c r="D10" s="36"/>
      <c r="E10" s="36"/>
      <c r="G10" s="36" t="s">
        <v>4</v>
      </c>
      <c r="H10" s="36"/>
      <c r="I10" s="36"/>
      <c r="J10" s="36"/>
    </row>
    <row r="11" spans="1:11" s="12" customFormat="1" x14ac:dyDescent="0.3">
      <c r="A11" s="12" t="s">
        <v>15</v>
      </c>
      <c r="B11" s="13">
        <f>B22/B7</f>
        <v>0.2</v>
      </c>
      <c r="C11" s="13">
        <f>C22/B7</f>
        <v>0.44</v>
      </c>
      <c r="D11" s="13">
        <f>D22/B7</f>
        <v>0.52</v>
      </c>
      <c r="E11" s="14"/>
      <c r="G11" s="12" t="s">
        <v>22</v>
      </c>
      <c r="H11" s="13">
        <f>H19/B5</f>
        <v>0.26666666666666666</v>
      </c>
      <c r="I11" s="13">
        <f>SUM(H19:I19)/B5</f>
        <v>0.46666666666666667</v>
      </c>
      <c r="J11" s="13">
        <f>SUM(H19:J19)/B5</f>
        <v>0.53333333333333333</v>
      </c>
    </row>
    <row r="12" spans="1:11" s="15" customFormat="1" x14ac:dyDescent="0.3">
      <c r="B12" s="16"/>
      <c r="D12" s="16"/>
      <c r="E12" s="17"/>
      <c r="G12" s="12" t="s">
        <v>23</v>
      </c>
      <c r="H12" s="13">
        <f>SUM(H20:H21)/B6</f>
        <v>0</v>
      </c>
      <c r="I12" s="13">
        <f>SUM(H20:I21)/B6</f>
        <v>0.36</v>
      </c>
      <c r="J12" s="13">
        <f>SUM(H20:J21)/B6</f>
        <v>0.48</v>
      </c>
    </row>
    <row r="13" spans="1:11" s="18" customFormat="1" x14ac:dyDescent="0.3">
      <c r="A13" s="18" t="s">
        <v>14</v>
      </c>
      <c r="B13" s="19" t="s">
        <v>6</v>
      </c>
      <c r="C13" s="18" t="s">
        <v>7</v>
      </c>
      <c r="D13" s="19" t="s">
        <v>8</v>
      </c>
      <c r="E13" s="20"/>
      <c r="G13" s="18" t="s">
        <v>14</v>
      </c>
      <c r="H13" s="19" t="s">
        <v>6</v>
      </c>
      <c r="I13" s="18" t="s">
        <v>7</v>
      </c>
      <c r="J13" s="19" t="s">
        <v>8</v>
      </c>
    </row>
    <row r="14" spans="1:11" x14ac:dyDescent="0.3">
      <c r="A14" s="1" t="s">
        <v>0</v>
      </c>
      <c r="B14" s="3">
        <f>B2*B11</f>
        <v>20000</v>
      </c>
      <c r="C14" s="4">
        <f>(B2*C11)-B14</f>
        <v>24000</v>
      </c>
      <c r="D14" s="4">
        <f>(B2*D11)-(B14+C14)</f>
        <v>8000</v>
      </c>
      <c r="G14" s="1" t="s">
        <v>0</v>
      </c>
      <c r="H14" s="3">
        <f>B2*H11</f>
        <v>26666.666666666668</v>
      </c>
      <c r="I14" s="4">
        <f>(B2*I11)-H14</f>
        <v>19999.999999999996</v>
      </c>
      <c r="J14" s="4">
        <f>(B2*J11)-(I14+H14)</f>
        <v>6666.6666666666715</v>
      </c>
    </row>
    <row r="15" spans="1:11" x14ac:dyDescent="0.3">
      <c r="A15" s="1" t="s">
        <v>1</v>
      </c>
      <c r="B15" s="3">
        <f>B3*B11</f>
        <v>10000</v>
      </c>
      <c r="C15" s="4">
        <f>(B3*C11)-B15</f>
        <v>12000</v>
      </c>
      <c r="D15" s="4">
        <f>(B3*D11)-(B15+C15)</f>
        <v>4000</v>
      </c>
      <c r="E15" s="21"/>
      <c r="G15" s="1" t="s">
        <v>1</v>
      </c>
      <c r="H15" s="3">
        <f>B3*H12</f>
        <v>0</v>
      </c>
      <c r="I15" s="4">
        <f>(B3*I12)-H15</f>
        <v>18000</v>
      </c>
      <c r="J15" s="4">
        <f>(B3*J12)-(I15+H15)</f>
        <v>6000</v>
      </c>
    </row>
    <row r="16" spans="1:11" x14ac:dyDescent="0.3">
      <c r="A16" s="7" t="s">
        <v>19</v>
      </c>
      <c r="B16" s="2">
        <f>SUM(B14:B15)</f>
        <v>30000</v>
      </c>
      <c r="C16" s="22">
        <f>SUM(C14:C15)+B16</f>
        <v>66000</v>
      </c>
      <c r="D16" s="2">
        <f>SUM(D14:D15)+C16</f>
        <v>78000</v>
      </c>
      <c r="G16" s="7" t="s">
        <v>19</v>
      </c>
      <c r="H16" s="2">
        <f>SUM(H14:H15)</f>
        <v>26666.666666666668</v>
      </c>
      <c r="I16" s="22">
        <f>H16+SUM(I14:I15)</f>
        <v>64666.666666666672</v>
      </c>
      <c r="J16" s="2">
        <f>I16+SUM(J14:J15)</f>
        <v>77333.333333333343</v>
      </c>
    </row>
    <row r="17" spans="1:11" x14ac:dyDescent="0.3">
      <c r="H17" s="3"/>
      <c r="J17" s="3"/>
    </row>
    <row r="18" spans="1:11" s="23" customFormat="1" x14ac:dyDescent="0.3">
      <c r="A18" s="23" t="s">
        <v>13</v>
      </c>
      <c r="B18" s="24" t="s">
        <v>6</v>
      </c>
      <c r="C18" s="23" t="s">
        <v>7</v>
      </c>
      <c r="D18" s="24" t="s">
        <v>8</v>
      </c>
      <c r="E18" s="25" t="s">
        <v>24</v>
      </c>
      <c r="G18" s="23" t="s">
        <v>13</v>
      </c>
      <c r="H18" s="24" t="s">
        <v>6</v>
      </c>
      <c r="I18" s="23" t="s">
        <v>7</v>
      </c>
      <c r="J18" s="24" t="s">
        <v>8</v>
      </c>
      <c r="K18" s="23" t="s">
        <v>24</v>
      </c>
    </row>
    <row r="19" spans="1:11" x14ac:dyDescent="0.3">
      <c r="A19" s="1" t="s">
        <v>2</v>
      </c>
      <c r="B19" s="34">
        <v>20000</v>
      </c>
      <c r="C19" s="35">
        <v>15000</v>
      </c>
      <c r="D19" s="34">
        <v>5000</v>
      </c>
      <c r="E19" s="27">
        <f>SUM(B19:D19)</f>
        <v>40000</v>
      </c>
      <c r="G19" s="1" t="s">
        <v>2</v>
      </c>
      <c r="H19" s="3">
        <f t="shared" ref="H19:J20" si="0">B19</f>
        <v>20000</v>
      </c>
      <c r="I19" s="26">
        <f t="shared" si="0"/>
        <v>15000</v>
      </c>
      <c r="J19" s="3">
        <f t="shared" si="0"/>
        <v>5000</v>
      </c>
      <c r="K19" s="22">
        <f>SUM(H19:J19)</f>
        <v>40000</v>
      </c>
    </row>
    <row r="20" spans="1:11" x14ac:dyDescent="0.3">
      <c r="A20" s="1" t="s">
        <v>3</v>
      </c>
      <c r="B20" s="34"/>
      <c r="C20" s="35">
        <v>7000</v>
      </c>
      <c r="D20" s="34">
        <v>2000</v>
      </c>
      <c r="E20" s="27">
        <f t="shared" ref="E20:E21" si="1">SUM(B20:D20)</f>
        <v>9000</v>
      </c>
      <c r="G20" s="1" t="s">
        <v>3</v>
      </c>
      <c r="H20" s="3">
        <f t="shared" si="0"/>
        <v>0</v>
      </c>
      <c r="I20" s="26">
        <f t="shared" si="0"/>
        <v>7000</v>
      </c>
      <c r="J20" s="3">
        <f t="shared" si="0"/>
        <v>2000</v>
      </c>
      <c r="K20" s="22">
        <f t="shared" ref="K20:K21" si="2">SUM(H20:J20)</f>
        <v>9000</v>
      </c>
    </row>
    <row r="21" spans="1:11" x14ac:dyDescent="0.3">
      <c r="A21" s="1" t="s">
        <v>21</v>
      </c>
      <c r="B21" s="34"/>
      <c r="C21" s="35">
        <v>2000</v>
      </c>
      <c r="D21" s="34">
        <v>1000</v>
      </c>
      <c r="E21" s="27">
        <f t="shared" si="1"/>
        <v>3000</v>
      </c>
      <c r="G21" s="1" t="s">
        <v>21</v>
      </c>
      <c r="H21" s="3">
        <v>0</v>
      </c>
      <c r="I21" s="26">
        <f>C21</f>
        <v>2000</v>
      </c>
      <c r="J21" s="3">
        <f>D21</f>
        <v>1000</v>
      </c>
      <c r="K21" s="22">
        <f t="shared" si="2"/>
        <v>3000</v>
      </c>
    </row>
    <row r="22" spans="1:11" s="7" customFormat="1" x14ac:dyDescent="0.3">
      <c r="A22" s="7" t="s">
        <v>18</v>
      </c>
      <c r="B22" s="2">
        <f>SUM(B19:B21)</f>
        <v>20000</v>
      </c>
      <c r="C22" s="28">
        <f>SUM(C19:C21)+B22</f>
        <v>44000</v>
      </c>
      <c r="D22" s="22">
        <f>SUM(D19:D21)+C22</f>
        <v>52000</v>
      </c>
      <c r="E22" s="22"/>
      <c r="G22" s="7" t="s">
        <v>18</v>
      </c>
      <c r="H22" s="2">
        <f>SUM(H19:H21)</f>
        <v>20000</v>
      </c>
      <c r="I22" s="29">
        <f>C22</f>
        <v>44000</v>
      </c>
      <c r="J22" s="2">
        <f>D22</f>
        <v>52000</v>
      </c>
    </row>
    <row r="24" spans="1:11" s="30" customFormat="1" x14ac:dyDescent="0.3">
      <c r="A24" s="30" t="s">
        <v>27</v>
      </c>
      <c r="B24" s="31"/>
      <c r="D24" s="31"/>
      <c r="E24" s="32"/>
    </row>
    <row r="25" spans="1:11" x14ac:dyDescent="0.3">
      <c r="A25" s="1" t="s">
        <v>25</v>
      </c>
      <c r="B25" s="33">
        <f>SUM(B14-B19)/B14</f>
        <v>0</v>
      </c>
      <c r="C25" s="33">
        <f t="shared" ref="C25:J25" si="3">SUM(C14-C19)/C14</f>
        <v>0.375</v>
      </c>
      <c r="D25" s="33">
        <f t="shared" si="3"/>
        <v>0.375</v>
      </c>
      <c r="E25" s="33"/>
      <c r="F25" s="33"/>
      <c r="G25" s="33"/>
      <c r="H25" s="33">
        <f t="shared" si="3"/>
        <v>0.25000000000000006</v>
      </c>
      <c r="I25" s="33">
        <f t="shared" si="3"/>
        <v>0.24999999999999986</v>
      </c>
      <c r="J25" s="33">
        <f t="shared" si="3"/>
        <v>0.25000000000000056</v>
      </c>
    </row>
    <row r="26" spans="1:11" x14ac:dyDescent="0.3">
      <c r="A26" s="1" t="s">
        <v>26</v>
      </c>
      <c r="B26" s="33">
        <f>SUM(B15-(B20+B21))/B15</f>
        <v>1</v>
      </c>
      <c r="C26" s="33">
        <f t="shared" ref="C26:J26" si="4">SUM(C15-(C20+C21))/C15</f>
        <v>0.25</v>
      </c>
      <c r="D26" s="33">
        <f t="shared" si="4"/>
        <v>0.25</v>
      </c>
      <c r="E26" s="33"/>
      <c r="F26" s="33"/>
      <c r="G26" s="33"/>
      <c r="H26" s="33" t="e">
        <f t="shared" si="4"/>
        <v>#DIV/0!</v>
      </c>
      <c r="I26" s="33">
        <f t="shared" si="4"/>
        <v>0.5</v>
      </c>
      <c r="J26" s="33">
        <f t="shared" si="4"/>
        <v>0.5</v>
      </c>
    </row>
  </sheetData>
  <mergeCells count="2">
    <mergeCell ref="A10:E10"/>
    <mergeCell ref="G10:J10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Indawala, Tofiq</dc:creator>
  <cp:lastModifiedBy>Indawala, Tofiq</cp:lastModifiedBy>
  <dcterms:created xsi:type="dcterms:W3CDTF">2020-05-29T17:09:00Z</dcterms:created>
  <dcterms:modified xsi:type="dcterms:W3CDTF">2020-10-30T15:28:22Z</dcterms:modified>
</cp:coreProperties>
</file>